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sa\OneDrive\Ambiente de Trabalho\ISEG_Set2025\Statistical Laboratory Set_2025\PraticalClass_StatLab_2025_26\"/>
    </mc:Choice>
  </mc:AlternateContent>
  <xr:revisionPtr revIDLastSave="0" documentId="13_ncr:1_{EAB71351-267D-4C5E-A049-709BF5D51801}" xr6:coauthVersionLast="47" xr6:coauthVersionMax="47" xr10:uidLastSave="{00000000-0000-0000-0000-000000000000}"/>
  <bookViews>
    <workbookView xWindow="-110" yWindow="-110" windowWidth="19420" windowHeight="11500" xr2:uid="{3C9232E6-5119-4563-AB84-8AC62BF300AD}"/>
  </bookViews>
  <sheets>
    <sheet name="Data Ex. 2.1" sheetId="1" r:id="rId1"/>
    <sheet name="Resolution Ex. 2.1" sheetId="2" r:id="rId2"/>
    <sheet name="Folha3" sheetId="3" r:id="rId3"/>
  </sheets>
  <definedNames>
    <definedName name="_xlchart.v1.0" hidden="1">'Resolution Ex. 2.1'!$B$1</definedName>
    <definedName name="_xlchart.v1.1" hidden="1">'Resolution Ex. 2.1'!$B$2:$B$41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2" l="1"/>
  <c r="H66" i="2"/>
  <c r="H65" i="2"/>
  <c r="K49" i="2"/>
  <c r="K48" i="2"/>
  <c r="H48" i="2"/>
  <c r="H47" i="2"/>
  <c r="H46" i="2"/>
  <c r="H42" i="2"/>
  <c r="H41" i="2"/>
  <c r="H40" i="2"/>
  <c r="H19" i="2"/>
  <c r="H13" i="2"/>
  <c r="H14" i="2"/>
  <c r="H15" i="2"/>
  <c r="H16" i="2"/>
  <c r="H17" i="2"/>
  <c r="H18" i="2"/>
  <c r="H12" i="2"/>
  <c r="G19" i="2"/>
  <c r="G13" i="2"/>
  <c r="G14" i="2"/>
  <c r="G15" i="2"/>
  <c r="G16" i="2"/>
  <c r="G17" i="2"/>
  <c r="G18" i="2"/>
  <c r="G12" i="2"/>
</calcChain>
</file>

<file path=xl/sharedStrings.xml><?xml version="1.0" encoding="utf-8"?>
<sst xmlns="http://schemas.openxmlformats.org/spreadsheetml/2006/main" count="48" uniqueCount="44">
  <si>
    <t xml:space="preserve">a) </t>
  </si>
  <si>
    <t>b)</t>
  </si>
  <si>
    <t>Frequency Table</t>
  </si>
  <si>
    <t>Defeitos</t>
  </si>
  <si>
    <t>Frequência absoluta</t>
  </si>
  <si>
    <t>Frequência relativa</t>
  </si>
  <si>
    <t>Total</t>
  </si>
  <si>
    <t>c)</t>
  </si>
  <si>
    <t>Bar chart</t>
  </si>
  <si>
    <t xml:space="preserve">d) </t>
  </si>
  <si>
    <t>Range</t>
  </si>
  <si>
    <t>Interquartile Range</t>
  </si>
  <si>
    <t>Mínimo</t>
  </si>
  <si>
    <t>Máximo</t>
  </si>
  <si>
    <t>[0,6]</t>
  </si>
  <si>
    <t>Q1</t>
  </si>
  <si>
    <t>Q3</t>
  </si>
  <si>
    <t xml:space="preserve">Using n*p </t>
  </si>
  <si>
    <t>n*0.25</t>
  </si>
  <si>
    <t>n*0.75</t>
  </si>
  <si>
    <t>Postion of Q3 is 30</t>
  </si>
  <si>
    <t>Postion of Q1 is 10</t>
  </si>
  <si>
    <t>Domain/interval of variation</t>
  </si>
  <si>
    <t>e)</t>
  </si>
  <si>
    <t>Mode</t>
  </si>
  <si>
    <t>Median</t>
  </si>
  <si>
    <t>Mean</t>
  </si>
  <si>
    <t>Mean&gt;Median&gt;Mode</t>
  </si>
  <si>
    <t xml:space="preserve">Positively skewed </t>
  </si>
  <si>
    <t>Coluna1</t>
  </si>
  <si>
    <t>Média</t>
  </si>
  <si>
    <t>Erro-padrão</t>
  </si>
  <si>
    <t>Mediana</t>
  </si>
  <si>
    <t>Moda</t>
  </si>
  <si>
    <t>Desvio-padrão</t>
  </si>
  <si>
    <t>Variância da amostra</t>
  </si>
  <si>
    <t>Curtose</t>
  </si>
  <si>
    <t>Assimetria</t>
  </si>
  <si>
    <t>Intervalo</t>
  </si>
  <si>
    <t>Soma</t>
  </si>
  <si>
    <t>Contagem</t>
  </si>
  <si>
    <t>Nível de confiança(95,0%)</t>
  </si>
  <si>
    <t>Boxes</t>
  </si>
  <si>
    <r>
      <rPr>
        <b/>
        <sz val="11"/>
        <color theme="1"/>
        <rFont val="Aptos Narrow"/>
        <family val="2"/>
        <scheme val="minor"/>
      </rPr>
      <t>N</t>
    </r>
    <r>
      <rPr>
        <sz val="11"/>
        <color theme="1"/>
        <rFont val="Aptos Narrow"/>
        <family val="2"/>
        <scheme val="minor"/>
      </rPr>
      <t>umber of defective units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</si>
</sst>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1"/>
      <color theme="1"/>
      <name val="Aptos Narrow"/>
      <family val="2"/>
      <scheme val="minor"/>
    </font>
    <font>
      <b/>
      <sz val="11"/>
      <color rgb="FF3F3F3F"/>
      <name val="Cambri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indexed="1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Down="1">
      <left style="thin">
        <color indexed="1"/>
      </left>
      <right style="thin">
        <color indexed="1"/>
      </right>
      <top style="thin">
        <color indexed="10"/>
      </top>
      <bottom style="thin">
        <color indexed="1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3" borderId="2">
      <alignment vertical="top" wrapText="1"/>
    </xf>
    <xf numFmtId="0" fontId="4" fillId="4" borderId="2">
      <alignment horizontal="center" vertical="center" wrapText="1"/>
    </xf>
    <xf numFmtId="0" fontId="4" fillId="3" borderId="2">
      <alignment horizontal="center" vertical="center" wrapText="1"/>
    </xf>
    <xf numFmtId="0" fontId="6" fillId="2" borderId="1" applyNumberFormat="0" applyAlignment="0" applyProtection="0"/>
  </cellStyleXfs>
  <cellXfs count="7">
    <xf numFmtId="0" fontId="0" fillId="0" borderId="0" xfId="0"/>
    <xf numFmtId="0" fontId="0" fillId="0" borderId="4" xfId="0" applyBorder="1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Continuous"/>
    </xf>
  </cellXfs>
  <cellStyles count="6">
    <cellStyle name="Normal" xfId="0" builtinId="0"/>
    <cellStyle name="Normal 2" xfId="1" xr:uid="{AE4E2BE3-A80B-46FC-A5E6-03B954CD6B10}"/>
    <cellStyle name="Saída 2" xfId="5" xr:uid="{43F04A4B-4F0F-41D6-944E-098F2F4B9943}"/>
    <cellStyle name="TableCountries" xfId="2" xr:uid="{61287435-22B9-49BD-B0E3-7B0568FA1C99}"/>
    <cellStyle name="TableEvenColumnData" xfId="4" xr:uid="{78D01CAD-6452-45A0-AA87-7DAA5A089942}"/>
    <cellStyle name="TableOddColumnData" xfId="3" xr:uid="{668707FE-1B65-4CFF-A24D-3E0C95FEA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Bar</a:t>
            </a:r>
            <a:r>
              <a:rPr lang="en-US" baseline="0"/>
              <a:t> Chart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'Resolution Ex. 2.1'!$G$11</c:f>
              <c:strCache>
                <c:ptCount val="1"/>
                <c:pt idx="0">
                  <c:v>Frequência absoluta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'Resolution Ex. 2.1'!$F$12:$F$18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'Resolution Ex. 2.1'!$G$12:$G$18</c:f>
              <c:numCache>
                <c:formatCode>General</c:formatCode>
                <c:ptCount val="7"/>
                <c:pt idx="0">
                  <c:v>14</c:v>
                </c:pt>
                <c:pt idx="1">
                  <c:v>7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2-4406-9D16-CC3644511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1687967"/>
        <c:axId val="351694687"/>
      </c:barChart>
      <c:catAx>
        <c:axId val="3516879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1200">
                    <a:latin typeface="Arial" panose="020B0604020202020204" pitchFamily="34" charset="0"/>
                    <a:cs typeface="Arial" panose="020B0604020202020204" pitchFamily="34" charset="0"/>
                  </a:rPr>
                  <a:t>Defective</a:t>
                </a:r>
                <a:r>
                  <a:rPr lang="pt-PT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Units</a:t>
                </a:r>
                <a:endParaRPr lang="pt-PT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51694687"/>
        <c:crosses val="autoZero"/>
        <c:auto val="1"/>
        <c:lblAlgn val="ctr"/>
        <c:lblOffset val="100"/>
        <c:noMultiLvlLbl val="0"/>
      </c:catAx>
      <c:valAx>
        <c:axId val="3516946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PT" sz="1200">
                    <a:latin typeface="Arial" panose="020B0604020202020204" pitchFamily="34" charset="0"/>
                    <a:cs typeface="Arial" panose="020B0604020202020204" pitchFamily="34" charset="0"/>
                  </a:rPr>
                  <a:t>Absolute</a:t>
                </a:r>
                <a:r>
                  <a:rPr lang="pt-PT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Frequency</a:t>
                </a:r>
                <a:r>
                  <a:rPr lang="pt-PT" sz="120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51687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Boxplot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P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Boxplot</a:t>
          </a:r>
        </a:p>
      </cx:txPr>
    </cx:title>
    <cx:plotArea>
      <cx:plotAreaRegion>
        <cx:series layoutId="boxWhisker" uniqueId="{BE8074B2-C1A2-4CC9-B6FF-B4325BDF2B34}">
          <cx:tx>
            <cx:txData>
              <cx:f>_xlchart.v1.0</cx:f>
              <cx:v>Number of defective units</cx:v>
            </cx:txData>
          </cx:tx>
          <cx:spPr>
            <a:solidFill>
              <a:srgbClr val="00B050"/>
            </a:solidFill>
          </cx:spPr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1</xdr:row>
      <xdr:rowOff>40792</xdr:rowOff>
    </xdr:from>
    <xdr:to>
      <xdr:col>7</xdr:col>
      <xdr:colOff>1205778</xdr:colOff>
      <xdr:row>6</xdr:row>
      <xdr:rowOff>93136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FD58D5-AA99-31A7-69C4-DF2AF9F97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6001" y="224942"/>
          <a:ext cx="3600450" cy="97309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581025</xdr:colOff>
      <xdr:row>22</xdr:row>
      <xdr:rowOff>130175</xdr:rowOff>
    </xdr:from>
    <xdr:to>
      <xdr:col>9</xdr:col>
      <xdr:colOff>549275</xdr:colOff>
      <xdr:row>37</xdr:row>
      <xdr:rowOff>111125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B1E15B2-168B-DB19-2817-D64AA9B34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282133</xdr:colOff>
      <xdr:row>22</xdr:row>
      <xdr:rowOff>159634</xdr:rowOff>
    </xdr:from>
    <xdr:to>
      <xdr:col>17</xdr:col>
      <xdr:colOff>577931</xdr:colOff>
      <xdr:row>37</xdr:row>
      <xdr:rowOff>129733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E818404B-5DCD-37A5-51AE-DDF4EB4BB4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54633" y="4210934"/>
              <a:ext cx="4562998" cy="2732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Este gráfico não está disponível na sua versão do Excel.
Editar esta forma ou guardar este livro num formato de ficheiro diferente irá indisponibilizar o gráfico de forma permanente.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48228</xdr:colOff>
      <xdr:row>50</xdr:row>
      <xdr:rowOff>176835</xdr:rowOff>
    </xdr:from>
    <xdr:to>
      <xdr:col>13</xdr:col>
      <xdr:colOff>142583</xdr:colOff>
      <xdr:row>62</xdr:row>
      <xdr:rowOff>122993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449F105-28E9-FD82-16DF-1015FC8BF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45000" y="9420506"/>
          <a:ext cx="6114798" cy="2164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9</xdr:col>
      <xdr:colOff>377785</xdr:colOff>
      <xdr:row>2</xdr:row>
      <xdr:rowOff>40190</xdr:rowOff>
    </xdr:from>
    <xdr:to>
      <xdr:col>19</xdr:col>
      <xdr:colOff>22320</xdr:colOff>
      <xdr:row>21</xdr:row>
      <xdr:rowOff>39325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CD4CF4B-B20A-33D0-8FB2-D2FC71B40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51456" y="409937"/>
          <a:ext cx="5753396" cy="351173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F775-7B33-4843-A0CE-E2B4E2ADD346}">
  <dimension ref="A1:B41"/>
  <sheetViews>
    <sheetView tabSelected="1" zoomScale="85" zoomScaleNormal="85" workbookViewId="0">
      <selection sqref="A1:B1"/>
    </sheetView>
  </sheetViews>
  <sheetFormatPr defaultRowHeight="14.5" x14ac:dyDescent="0.35"/>
  <cols>
    <col min="2" max="2" width="21.54296875" customWidth="1"/>
  </cols>
  <sheetData>
    <row r="1" spans="1:2" x14ac:dyDescent="0.35">
      <c r="A1" s="2" t="s">
        <v>42</v>
      </c>
      <c r="B1" t="s">
        <v>43</v>
      </c>
    </row>
    <row r="2" spans="1:2" x14ac:dyDescent="0.35">
      <c r="A2" s="2">
        <v>1</v>
      </c>
      <c r="B2" s="2">
        <v>2</v>
      </c>
    </row>
    <row r="3" spans="1:2" x14ac:dyDescent="0.35">
      <c r="A3" s="2">
        <v>2</v>
      </c>
      <c r="B3" s="2">
        <v>0</v>
      </c>
    </row>
    <row r="4" spans="1:2" x14ac:dyDescent="0.35">
      <c r="A4" s="2">
        <v>3</v>
      </c>
      <c r="B4" s="2">
        <v>1</v>
      </c>
    </row>
    <row r="5" spans="1:2" x14ac:dyDescent="0.35">
      <c r="A5" s="2">
        <v>4</v>
      </c>
      <c r="B5" s="2">
        <v>3</v>
      </c>
    </row>
    <row r="6" spans="1:2" x14ac:dyDescent="0.35">
      <c r="A6" s="2">
        <v>5</v>
      </c>
      <c r="B6" s="2">
        <v>0</v>
      </c>
    </row>
    <row r="7" spans="1:2" x14ac:dyDescent="0.35">
      <c r="A7" s="2">
        <v>6</v>
      </c>
      <c r="B7" s="2">
        <v>3</v>
      </c>
    </row>
    <row r="8" spans="1:2" x14ac:dyDescent="0.35">
      <c r="A8" s="2">
        <v>7</v>
      </c>
      <c r="B8" s="2">
        <v>6</v>
      </c>
    </row>
    <row r="9" spans="1:2" x14ac:dyDescent="0.35">
      <c r="A9" s="2">
        <v>8</v>
      </c>
      <c r="B9" s="2">
        <v>4</v>
      </c>
    </row>
    <row r="10" spans="1:2" x14ac:dyDescent="0.35">
      <c r="A10" s="2">
        <v>9</v>
      </c>
      <c r="B10" s="2">
        <v>5</v>
      </c>
    </row>
    <row r="11" spans="1:2" x14ac:dyDescent="0.35">
      <c r="A11" s="2">
        <v>10</v>
      </c>
      <c r="B11" s="2">
        <v>3</v>
      </c>
    </row>
    <row r="12" spans="1:2" x14ac:dyDescent="0.35">
      <c r="A12" s="2">
        <v>11</v>
      </c>
      <c r="B12" s="2">
        <v>0</v>
      </c>
    </row>
    <row r="13" spans="1:2" x14ac:dyDescent="0.35">
      <c r="A13" s="2">
        <v>12</v>
      </c>
      <c r="B13" s="2">
        <v>1</v>
      </c>
    </row>
    <row r="14" spans="1:2" x14ac:dyDescent="0.35">
      <c r="A14" s="2">
        <v>13</v>
      </c>
      <c r="B14" s="2">
        <v>0</v>
      </c>
    </row>
    <row r="15" spans="1:2" x14ac:dyDescent="0.35">
      <c r="A15" s="2">
        <v>14</v>
      </c>
      <c r="B15" s="2">
        <v>3</v>
      </c>
    </row>
    <row r="16" spans="1:2" x14ac:dyDescent="0.35">
      <c r="A16" s="2">
        <v>15</v>
      </c>
      <c r="B16" s="2">
        <v>2</v>
      </c>
    </row>
    <row r="17" spans="1:2" x14ac:dyDescent="0.35">
      <c r="A17" s="2">
        <v>16</v>
      </c>
      <c r="B17" s="2">
        <v>0</v>
      </c>
    </row>
    <row r="18" spans="1:2" x14ac:dyDescent="0.35">
      <c r="A18" s="2">
        <v>17</v>
      </c>
      <c r="B18" s="2">
        <v>1</v>
      </c>
    </row>
    <row r="19" spans="1:2" x14ac:dyDescent="0.35">
      <c r="A19" s="2">
        <v>18</v>
      </c>
      <c r="B19" s="2">
        <v>0</v>
      </c>
    </row>
    <row r="20" spans="1:2" x14ac:dyDescent="0.35">
      <c r="A20" s="2">
        <v>19</v>
      </c>
      <c r="B20" s="2">
        <v>2</v>
      </c>
    </row>
    <row r="21" spans="1:2" x14ac:dyDescent="0.35">
      <c r="A21" s="2">
        <v>20</v>
      </c>
      <c r="B21" s="2">
        <v>3</v>
      </c>
    </row>
    <row r="22" spans="1:2" x14ac:dyDescent="0.35">
      <c r="A22" s="2">
        <v>21</v>
      </c>
      <c r="B22" s="2">
        <v>1</v>
      </c>
    </row>
    <row r="23" spans="1:2" x14ac:dyDescent="0.35">
      <c r="A23" s="2">
        <v>22</v>
      </c>
      <c r="B23" s="2">
        <v>0</v>
      </c>
    </row>
    <row r="24" spans="1:2" x14ac:dyDescent="0.35">
      <c r="A24" s="2">
        <v>23</v>
      </c>
      <c r="B24" s="2">
        <v>3</v>
      </c>
    </row>
    <row r="25" spans="1:2" x14ac:dyDescent="0.35">
      <c r="A25" s="2">
        <v>24</v>
      </c>
      <c r="B25" s="2">
        <v>0</v>
      </c>
    </row>
    <row r="26" spans="1:2" x14ac:dyDescent="0.35">
      <c r="A26" s="2">
        <v>25</v>
      </c>
      <c r="B26" s="2">
        <v>1</v>
      </c>
    </row>
    <row r="27" spans="1:2" x14ac:dyDescent="0.35">
      <c r="A27" s="2">
        <v>26</v>
      </c>
      <c r="B27" s="2">
        <v>0</v>
      </c>
    </row>
    <row r="28" spans="1:2" x14ac:dyDescent="0.35">
      <c r="A28" s="2">
        <v>27</v>
      </c>
      <c r="B28" s="2">
        <v>0</v>
      </c>
    </row>
    <row r="29" spans="1:2" x14ac:dyDescent="0.35">
      <c r="A29" s="2">
        <v>28</v>
      </c>
      <c r="B29" s="2">
        <v>1</v>
      </c>
    </row>
    <row r="30" spans="1:2" x14ac:dyDescent="0.35">
      <c r="A30" s="2">
        <v>29</v>
      </c>
      <c r="B30" s="2">
        <v>5</v>
      </c>
    </row>
    <row r="31" spans="1:2" x14ac:dyDescent="0.35">
      <c r="A31" s="2">
        <v>30</v>
      </c>
      <c r="B31" s="2">
        <v>6</v>
      </c>
    </row>
    <row r="32" spans="1:2" x14ac:dyDescent="0.35">
      <c r="A32" s="2">
        <v>31</v>
      </c>
      <c r="B32" s="2">
        <v>0</v>
      </c>
    </row>
    <row r="33" spans="1:2" x14ac:dyDescent="0.35">
      <c r="A33" s="2">
        <v>32</v>
      </c>
      <c r="B33" s="2">
        <v>2</v>
      </c>
    </row>
    <row r="34" spans="1:2" x14ac:dyDescent="0.35">
      <c r="A34" s="2">
        <v>33</v>
      </c>
      <c r="B34" s="2">
        <v>5</v>
      </c>
    </row>
    <row r="35" spans="1:2" x14ac:dyDescent="0.35">
      <c r="A35" s="2">
        <v>34</v>
      </c>
      <c r="B35" s="2">
        <v>1</v>
      </c>
    </row>
    <row r="36" spans="1:2" x14ac:dyDescent="0.35">
      <c r="A36" s="2">
        <v>35</v>
      </c>
      <c r="B36" s="2">
        <v>0</v>
      </c>
    </row>
    <row r="37" spans="1:2" x14ac:dyDescent="0.35">
      <c r="A37" s="2">
        <v>36</v>
      </c>
      <c r="B37" s="2">
        <v>3</v>
      </c>
    </row>
    <row r="38" spans="1:2" x14ac:dyDescent="0.35">
      <c r="A38" s="2">
        <v>37</v>
      </c>
      <c r="B38" s="2">
        <v>0</v>
      </c>
    </row>
    <row r="39" spans="1:2" x14ac:dyDescent="0.35">
      <c r="A39" s="2">
        <v>38</v>
      </c>
      <c r="B39" s="2">
        <v>2</v>
      </c>
    </row>
    <row r="40" spans="1:2" x14ac:dyDescent="0.35">
      <c r="A40" s="2">
        <v>39</v>
      </c>
      <c r="B40" s="2">
        <v>3</v>
      </c>
    </row>
    <row r="41" spans="1:2" x14ac:dyDescent="0.35">
      <c r="A41" s="2">
        <v>40</v>
      </c>
      <c r="B41" s="2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976EC-42B8-4531-BA66-8C19CDEB103F}">
  <dimension ref="A1:M67"/>
  <sheetViews>
    <sheetView zoomScale="79" zoomScaleNormal="79" workbookViewId="0">
      <selection activeCell="B1" sqref="A1:B1"/>
    </sheetView>
  </sheetViews>
  <sheetFormatPr defaultRowHeight="14.5" x14ac:dyDescent="0.35"/>
  <cols>
    <col min="2" max="2" width="19.26953125" customWidth="1"/>
    <col min="7" max="7" width="22.26953125" customWidth="1"/>
    <col min="8" max="8" width="20.08984375" customWidth="1"/>
  </cols>
  <sheetData>
    <row r="1" spans="1:8" x14ac:dyDescent="0.35">
      <c r="A1" s="2" t="s">
        <v>42</v>
      </c>
      <c r="B1" t="s">
        <v>43</v>
      </c>
    </row>
    <row r="2" spans="1:8" x14ac:dyDescent="0.35">
      <c r="A2" s="2">
        <v>1</v>
      </c>
      <c r="B2" s="2">
        <v>2</v>
      </c>
      <c r="E2" t="s">
        <v>0</v>
      </c>
    </row>
    <row r="3" spans="1:8" x14ac:dyDescent="0.35">
      <c r="A3" s="2">
        <v>2</v>
      </c>
      <c r="B3" s="2">
        <v>0</v>
      </c>
    </row>
    <row r="4" spans="1:8" x14ac:dyDescent="0.35">
      <c r="A4" s="2">
        <v>3</v>
      </c>
      <c r="B4" s="2">
        <v>1</v>
      </c>
    </row>
    <row r="5" spans="1:8" x14ac:dyDescent="0.35">
      <c r="A5" s="2">
        <v>4</v>
      </c>
      <c r="B5" s="2">
        <v>3</v>
      </c>
    </row>
    <row r="6" spans="1:8" x14ac:dyDescent="0.35">
      <c r="A6" s="2">
        <v>5</v>
      </c>
      <c r="B6" s="2">
        <v>0</v>
      </c>
    </row>
    <row r="7" spans="1:8" x14ac:dyDescent="0.35">
      <c r="A7" s="2">
        <v>6</v>
      </c>
      <c r="B7" s="2">
        <v>3</v>
      </c>
    </row>
    <row r="8" spans="1:8" x14ac:dyDescent="0.35">
      <c r="A8" s="2">
        <v>7</v>
      </c>
      <c r="B8" s="2">
        <v>6</v>
      </c>
    </row>
    <row r="9" spans="1:8" x14ac:dyDescent="0.35">
      <c r="A9" s="2">
        <v>8</v>
      </c>
      <c r="B9" s="2">
        <v>4</v>
      </c>
      <c r="E9" t="s">
        <v>1</v>
      </c>
      <c r="F9" t="s">
        <v>2</v>
      </c>
    </row>
    <row r="10" spans="1:8" x14ac:dyDescent="0.35">
      <c r="A10" s="2">
        <v>9</v>
      </c>
      <c r="B10" s="2">
        <v>5</v>
      </c>
    </row>
    <row r="11" spans="1:8" x14ac:dyDescent="0.35">
      <c r="A11" s="2">
        <v>10</v>
      </c>
      <c r="B11" s="2">
        <v>3</v>
      </c>
      <c r="F11" s="5" t="s">
        <v>3</v>
      </c>
      <c r="G11" s="5" t="s">
        <v>4</v>
      </c>
      <c r="H11" s="5" t="s">
        <v>5</v>
      </c>
    </row>
    <row r="12" spans="1:8" x14ac:dyDescent="0.35">
      <c r="A12" s="2">
        <v>11</v>
      </c>
      <c r="B12" s="2">
        <v>0</v>
      </c>
      <c r="F12" s="2">
        <v>0</v>
      </c>
      <c r="G12" s="2">
        <f>COUNTIF($B$2:$B$41,F12)</f>
        <v>14</v>
      </c>
      <c r="H12" s="2">
        <f>G12/$G$19</f>
        <v>0.35</v>
      </c>
    </row>
    <row r="13" spans="1:8" x14ac:dyDescent="0.35">
      <c r="A13" s="2">
        <v>12</v>
      </c>
      <c r="B13" s="2">
        <v>1</v>
      </c>
      <c r="F13" s="2">
        <v>1</v>
      </c>
      <c r="G13" s="2">
        <f t="shared" ref="G13:G18" si="0">COUNTIF($B$2:$B$41,F13)</f>
        <v>7</v>
      </c>
      <c r="H13" s="2">
        <f t="shared" ref="H13:H18" si="1">G13/$G$19</f>
        <v>0.17499999999999999</v>
      </c>
    </row>
    <row r="14" spans="1:8" x14ac:dyDescent="0.35">
      <c r="A14" s="2">
        <v>13</v>
      </c>
      <c r="B14" s="2">
        <v>0</v>
      </c>
      <c r="F14" s="2">
        <v>2</v>
      </c>
      <c r="G14" s="2">
        <f t="shared" si="0"/>
        <v>5</v>
      </c>
      <c r="H14" s="2">
        <f t="shared" si="1"/>
        <v>0.125</v>
      </c>
    </row>
    <row r="15" spans="1:8" x14ac:dyDescent="0.35">
      <c r="A15" s="2">
        <v>14</v>
      </c>
      <c r="B15" s="2">
        <v>3</v>
      </c>
      <c r="F15" s="2">
        <v>3</v>
      </c>
      <c r="G15" s="2">
        <f t="shared" si="0"/>
        <v>8</v>
      </c>
      <c r="H15" s="2">
        <f t="shared" si="1"/>
        <v>0.2</v>
      </c>
    </row>
    <row r="16" spans="1:8" x14ac:dyDescent="0.35">
      <c r="A16" s="2">
        <v>15</v>
      </c>
      <c r="B16" s="2">
        <v>2</v>
      </c>
      <c r="F16" s="2">
        <v>4</v>
      </c>
      <c r="G16" s="2">
        <f t="shared" si="0"/>
        <v>1</v>
      </c>
      <c r="H16" s="2">
        <f t="shared" si="1"/>
        <v>2.5000000000000001E-2</v>
      </c>
    </row>
    <row r="17" spans="1:8" x14ac:dyDescent="0.35">
      <c r="A17" s="2">
        <v>16</v>
      </c>
      <c r="B17" s="2">
        <v>0</v>
      </c>
      <c r="F17" s="2">
        <v>5</v>
      </c>
      <c r="G17" s="2">
        <f t="shared" si="0"/>
        <v>3</v>
      </c>
      <c r="H17" s="2">
        <f t="shared" si="1"/>
        <v>7.4999999999999997E-2</v>
      </c>
    </row>
    <row r="18" spans="1:8" x14ac:dyDescent="0.35">
      <c r="A18" s="2">
        <v>17</v>
      </c>
      <c r="B18" s="2">
        <v>1</v>
      </c>
      <c r="F18" s="2">
        <v>6</v>
      </c>
      <c r="G18" s="2">
        <f t="shared" si="0"/>
        <v>2</v>
      </c>
      <c r="H18" s="2">
        <f t="shared" si="1"/>
        <v>0.05</v>
      </c>
    </row>
    <row r="19" spans="1:8" x14ac:dyDescent="0.35">
      <c r="A19" s="2">
        <v>18</v>
      </c>
      <c r="B19" s="2">
        <v>0</v>
      </c>
      <c r="F19" s="5" t="s">
        <v>6</v>
      </c>
      <c r="G19" s="2">
        <f>SUM(G12:G18)</f>
        <v>40</v>
      </c>
      <c r="H19" s="2">
        <f>SUM(H12:H18)</f>
        <v>0.99999999999999989</v>
      </c>
    </row>
    <row r="20" spans="1:8" x14ac:dyDescent="0.35">
      <c r="A20" s="2">
        <v>19</v>
      </c>
      <c r="B20" s="2">
        <v>2</v>
      </c>
    </row>
    <row r="21" spans="1:8" x14ac:dyDescent="0.35">
      <c r="A21" s="2">
        <v>20</v>
      </c>
      <c r="B21" s="2">
        <v>3</v>
      </c>
    </row>
    <row r="22" spans="1:8" x14ac:dyDescent="0.35">
      <c r="A22" s="2">
        <v>21</v>
      </c>
      <c r="B22" s="2">
        <v>1</v>
      </c>
      <c r="E22" t="s">
        <v>7</v>
      </c>
      <c r="F22" t="s">
        <v>8</v>
      </c>
    </row>
    <row r="23" spans="1:8" x14ac:dyDescent="0.35">
      <c r="A23" s="2">
        <v>22</v>
      </c>
      <c r="B23" s="2">
        <v>0</v>
      </c>
    </row>
    <row r="24" spans="1:8" x14ac:dyDescent="0.35">
      <c r="A24" s="2">
        <v>23</v>
      </c>
      <c r="B24" s="2">
        <v>3</v>
      </c>
    </row>
    <row r="25" spans="1:8" x14ac:dyDescent="0.35">
      <c r="A25" s="2">
        <v>24</v>
      </c>
      <c r="B25" s="2">
        <v>0</v>
      </c>
    </row>
    <row r="26" spans="1:8" x14ac:dyDescent="0.35">
      <c r="A26" s="2">
        <v>25</v>
      </c>
      <c r="B26" s="2">
        <v>1</v>
      </c>
    </row>
    <row r="27" spans="1:8" x14ac:dyDescent="0.35">
      <c r="A27" s="2">
        <v>26</v>
      </c>
      <c r="B27" s="2">
        <v>0</v>
      </c>
    </row>
    <row r="28" spans="1:8" x14ac:dyDescent="0.35">
      <c r="A28" s="2">
        <v>27</v>
      </c>
      <c r="B28" s="2">
        <v>0</v>
      </c>
    </row>
    <row r="29" spans="1:8" x14ac:dyDescent="0.35">
      <c r="A29" s="2">
        <v>28</v>
      </c>
      <c r="B29" s="2">
        <v>1</v>
      </c>
    </row>
    <row r="30" spans="1:8" x14ac:dyDescent="0.35">
      <c r="A30" s="2">
        <v>29</v>
      </c>
      <c r="B30" s="2">
        <v>5</v>
      </c>
    </row>
    <row r="31" spans="1:8" x14ac:dyDescent="0.35">
      <c r="A31" s="2">
        <v>30</v>
      </c>
      <c r="B31" s="2">
        <v>6</v>
      </c>
    </row>
    <row r="32" spans="1:8" x14ac:dyDescent="0.35">
      <c r="A32" s="2">
        <v>31</v>
      </c>
      <c r="B32" s="2">
        <v>0</v>
      </c>
    </row>
    <row r="33" spans="1:12" x14ac:dyDescent="0.35">
      <c r="A33" s="2">
        <v>32</v>
      </c>
      <c r="B33" s="2">
        <v>2</v>
      </c>
    </row>
    <row r="34" spans="1:12" x14ac:dyDescent="0.35">
      <c r="A34" s="2">
        <v>33</v>
      </c>
      <c r="B34" s="2">
        <v>5</v>
      </c>
    </row>
    <row r="35" spans="1:12" x14ac:dyDescent="0.35">
      <c r="A35" s="2">
        <v>34</v>
      </c>
      <c r="B35" s="2">
        <v>1</v>
      </c>
    </row>
    <row r="36" spans="1:12" x14ac:dyDescent="0.35">
      <c r="A36" s="2">
        <v>35</v>
      </c>
      <c r="B36" s="2">
        <v>0</v>
      </c>
    </row>
    <row r="37" spans="1:12" x14ac:dyDescent="0.35">
      <c r="A37" s="2">
        <v>36</v>
      </c>
      <c r="B37" s="2">
        <v>3</v>
      </c>
    </row>
    <row r="38" spans="1:12" x14ac:dyDescent="0.35">
      <c r="A38" s="2">
        <v>37</v>
      </c>
      <c r="B38" s="2">
        <v>0</v>
      </c>
    </row>
    <row r="39" spans="1:12" x14ac:dyDescent="0.35">
      <c r="A39" s="2">
        <v>38</v>
      </c>
      <c r="B39" s="2">
        <v>2</v>
      </c>
    </row>
    <row r="40" spans="1:12" x14ac:dyDescent="0.35">
      <c r="A40" s="2">
        <v>39</v>
      </c>
      <c r="B40" s="2">
        <v>3</v>
      </c>
      <c r="F40" t="s">
        <v>9</v>
      </c>
      <c r="G40" t="s">
        <v>12</v>
      </c>
      <c r="H40">
        <f>MIN(B2:B41)</f>
        <v>0</v>
      </c>
    </row>
    <row r="41" spans="1:12" x14ac:dyDescent="0.35">
      <c r="A41" s="2">
        <v>40</v>
      </c>
      <c r="B41" s="2">
        <v>0</v>
      </c>
      <c r="G41" t="s">
        <v>13</v>
      </c>
      <c r="H41">
        <f>MAX(B2:B41)</f>
        <v>6</v>
      </c>
    </row>
    <row r="42" spans="1:12" x14ac:dyDescent="0.35">
      <c r="G42" t="s">
        <v>10</v>
      </c>
      <c r="H42">
        <f>H41-0</f>
        <v>6</v>
      </c>
    </row>
    <row r="43" spans="1:12" x14ac:dyDescent="0.35">
      <c r="G43" t="s">
        <v>22</v>
      </c>
      <c r="H43" s="4" t="s">
        <v>14</v>
      </c>
    </row>
    <row r="46" spans="1:12" x14ac:dyDescent="0.35">
      <c r="G46" t="s">
        <v>15</v>
      </c>
      <c r="H46">
        <f>_xlfn.QUARTILE.EXC(B2:B41,1)</f>
        <v>0</v>
      </c>
    </row>
    <row r="47" spans="1:12" x14ac:dyDescent="0.35">
      <c r="G47" t="s">
        <v>16</v>
      </c>
      <c r="H47">
        <f>_xlfn.QUARTILE.EXC(B2:B41,3)</f>
        <v>3</v>
      </c>
    </row>
    <row r="48" spans="1:12" x14ac:dyDescent="0.35">
      <c r="G48" t="s">
        <v>11</v>
      </c>
      <c r="H48">
        <f>3-0</f>
        <v>3</v>
      </c>
      <c r="I48" t="s">
        <v>17</v>
      </c>
      <c r="J48" t="s">
        <v>18</v>
      </c>
      <c r="K48">
        <f>40*0.25</f>
        <v>10</v>
      </c>
      <c r="L48" t="s">
        <v>21</v>
      </c>
    </row>
    <row r="49" spans="6:12" x14ac:dyDescent="0.35">
      <c r="J49" t="s">
        <v>19</v>
      </c>
      <c r="K49">
        <f>40*0.75</f>
        <v>30</v>
      </c>
      <c r="L49" t="s">
        <v>20</v>
      </c>
    </row>
    <row r="52" spans="6:12" x14ac:dyDescent="0.35">
      <c r="F52" t="s">
        <v>23</v>
      </c>
    </row>
    <row r="65" spans="7:13" x14ac:dyDescent="0.35">
      <c r="G65" t="s">
        <v>24</v>
      </c>
      <c r="H65">
        <f>_xlfn.MODE.SNGL(B2:B41)</f>
        <v>0</v>
      </c>
    </row>
    <row r="66" spans="7:13" x14ac:dyDescent="0.35">
      <c r="G66" t="s">
        <v>25</v>
      </c>
      <c r="H66">
        <f>MEDIAN(B2:B41)</f>
        <v>1</v>
      </c>
    </row>
    <row r="67" spans="7:13" x14ac:dyDescent="0.35">
      <c r="G67" t="s">
        <v>26</v>
      </c>
      <c r="H67" s="3">
        <f>AVERAGE(B2:B41)</f>
        <v>1.8</v>
      </c>
      <c r="J67" t="s">
        <v>27</v>
      </c>
      <c r="M67" t="s">
        <v>28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02660-514F-4D1A-B3B1-12ED67EDFFFE}">
  <dimension ref="A1:B16"/>
  <sheetViews>
    <sheetView workbookViewId="0">
      <selection activeCell="C16" sqref="C16"/>
    </sheetView>
  </sheetViews>
  <sheetFormatPr defaultRowHeight="14.5" x14ac:dyDescent="0.35"/>
  <cols>
    <col min="1" max="1" width="13.81640625" customWidth="1"/>
    <col min="2" max="2" width="12.54296875" customWidth="1"/>
  </cols>
  <sheetData>
    <row r="1" spans="1:2" x14ac:dyDescent="0.35">
      <c r="A1" s="6" t="s">
        <v>29</v>
      </c>
      <c r="B1" s="6"/>
    </row>
    <row r="3" spans="1:2" x14ac:dyDescent="0.35">
      <c r="A3" t="s">
        <v>30</v>
      </c>
      <c r="B3">
        <v>1.8</v>
      </c>
    </row>
    <row r="4" spans="1:2" x14ac:dyDescent="0.35">
      <c r="A4" t="s">
        <v>31</v>
      </c>
      <c r="B4">
        <v>0.29132764179149712</v>
      </c>
    </row>
    <row r="5" spans="1:2" x14ac:dyDescent="0.35">
      <c r="A5" t="s">
        <v>32</v>
      </c>
      <c r="B5">
        <v>1</v>
      </c>
    </row>
    <row r="6" spans="1:2" x14ac:dyDescent="0.35">
      <c r="A6" t="s">
        <v>33</v>
      </c>
      <c r="B6">
        <v>0</v>
      </c>
    </row>
    <row r="7" spans="1:2" x14ac:dyDescent="0.35">
      <c r="A7" t="s">
        <v>34</v>
      </c>
      <c r="B7">
        <v>1.8425177868535747</v>
      </c>
    </row>
    <row r="8" spans="1:2" x14ac:dyDescent="0.35">
      <c r="A8" t="s">
        <v>35</v>
      </c>
      <c r="B8">
        <v>3.3948717948717948</v>
      </c>
    </row>
    <row r="9" spans="1:2" x14ac:dyDescent="0.35">
      <c r="A9" t="s">
        <v>36</v>
      </c>
      <c r="B9">
        <v>-0.32134800150238663</v>
      </c>
    </row>
    <row r="10" spans="1:2" x14ac:dyDescent="0.35">
      <c r="A10" t="s">
        <v>37</v>
      </c>
      <c r="B10">
        <v>0.80154687075013786</v>
      </c>
    </row>
    <row r="11" spans="1:2" x14ac:dyDescent="0.35">
      <c r="A11" t="s">
        <v>38</v>
      </c>
      <c r="B11">
        <v>6</v>
      </c>
    </row>
    <row r="12" spans="1:2" x14ac:dyDescent="0.35">
      <c r="A12" t="s">
        <v>12</v>
      </c>
      <c r="B12">
        <v>0</v>
      </c>
    </row>
    <row r="13" spans="1:2" x14ac:dyDescent="0.35">
      <c r="A13" t="s">
        <v>13</v>
      </c>
      <c r="B13">
        <v>6</v>
      </c>
    </row>
    <row r="14" spans="1:2" x14ac:dyDescent="0.35">
      <c r="A14" t="s">
        <v>39</v>
      </c>
      <c r="B14">
        <v>72</v>
      </c>
    </row>
    <row r="15" spans="1:2" x14ac:dyDescent="0.35">
      <c r="A15" t="s">
        <v>40</v>
      </c>
      <c r="B15">
        <v>40</v>
      </c>
    </row>
    <row r="16" spans="1:2" ht="15" thickBot="1" x14ac:dyDescent="0.4">
      <c r="A16" s="1" t="s">
        <v>41</v>
      </c>
      <c r="B16" s="1">
        <v>0.58926577580738282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Data Ex. 2.1</vt:lpstr>
      <vt:lpstr>Resolution Ex. 2.1</vt:lpstr>
      <vt:lpstr>Folha3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Fernandes</dc:creator>
  <cp:lastModifiedBy>Elisabete Fernandes</cp:lastModifiedBy>
  <dcterms:created xsi:type="dcterms:W3CDTF">2025-09-30T23:05:46Z</dcterms:created>
  <dcterms:modified xsi:type="dcterms:W3CDTF">2025-10-01T01:39:20Z</dcterms:modified>
</cp:coreProperties>
</file>